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080" windowHeight="12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<sst xmlns="http://schemas.openxmlformats.org/spreadsheetml/2006/main" count="12" uniqueCount="12">
  <si>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L</t>
  </si>
  <si>
    <t>R</t>
  </si>
  <si>
    <t>P</t>
  </si>
  <si>
    <t>MNI</t>
  </si>
  <si>
    <t>N</t>
  </si>
  <si>
    <t>p(1)</t>
  </si>
  <si>
    <t>CummDist</t>
  </si>
  <si>
    <t>ColSum</t>
  </si>
  <si>
    <t>r</t>
  </si>
  <si>
    <t>s.e.[r]</t>
  </si>
  <si>
    <t>Bone</t>
  </si>
  <si>
    <t>MLNI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</si>
</sst>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</numFmts>
  <fonts count="3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color indexed="3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workbookViewId="0" topLeftCell="A1">
      <selection activeCell="B10" sqref="B10:B11"/>
    </sheetView>
  </sheetViews>
  <sheetFormatPr defaultColWidth="9.140625" defaultRowHeight="12.75"/>
  <cols>
    <col min="14" max="14" width="3.421875" style="0" customWidth="1"/>
    <col min="16" max="16" width="12.421875" style="0" bestFit="1" customWidth="1"/>
  </cols>
  <sheetData>
    <row r="1" ht="12.75">
      <c r="B1" s="6" t="s">
        <v>10</v>
      </c>
    </row>
    <row r="2" spans="1:2" ht="12.75">
      <c r="A2" t="s">
        <v>0</v>
      </c>
      <c r="B2" s="7">
        <v>21</v>
      </c>
    </row>
    <row r="3" spans="1:2" ht="12.75">
      <c r="A3" t="s">
        <v>1</v>
      </c>
      <c r="B3" s="7">
        <v>15</v>
      </c>
    </row>
    <row r="4" spans="1:2" ht="12.75">
      <c r="A4" t="s">
        <v>2</v>
      </c>
      <c r="B4" s="7">
        <v>11</v>
      </c>
    </row>
    <row r="6" spans="1:2" ht="12.75">
      <c r="A6" t="s">
        <v>3</v>
      </c>
      <c r="B6">
        <f>B2+B3-B4</f>
        <v>25</v>
      </c>
    </row>
    <row r="7" spans="1:2" ht="12.75">
      <c r="A7" t="s">
        <v>11</v>
      </c>
      <c r="B7">
        <f>INDEX($A15:$A71,MATCH(MAX(B15:B71),B15:B71,0),1)</f>
        <v>28</v>
      </c>
    </row>
    <row r="10" spans="1:2" ht="12.75">
      <c r="A10" t="s">
        <v>8</v>
      </c>
      <c r="B10" s="8">
        <f>2*B4/(B2+B3)</f>
        <v>0.6111111111111112</v>
      </c>
    </row>
    <row r="11" spans="1:2" ht="12.75">
      <c r="A11" t="s">
        <v>9</v>
      </c>
      <c r="B11" s="8">
        <f>SQRT((B10-1)^2*(B10-2)^2*B10^2/(B10^2*(B2+B3)*(3-2*B10)+2*B4*(2-6*B10+3*B10^2)))</f>
        <v>0.09575365467585537</v>
      </c>
    </row>
    <row r="14" spans="1:3" ht="12.75">
      <c r="A14" s="5" t="s">
        <v>4</v>
      </c>
      <c r="B14" s="5" t="s">
        <v>5</v>
      </c>
      <c r="C14" s="5" t="s">
        <v>6</v>
      </c>
    </row>
    <row r="15" spans="1:3" ht="12.75">
      <c r="A15">
        <f>MIN(B6:B6)</f>
        <v>25</v>
      </c>
      <c r="B15" s="8">
        <f>IF(B$6&gt;$A15,0,HYPGEOMDIST(B$4,MIN(B$2:B$3),MAX(B$2:B$3),$A15)*B$4/($A15+1))</f>
        <v>0.045652173913043485</v>
      </c>
      <c r="C15" s="8">
        <f>B15</f>
        <v>0.045652173913043485</v>
      </c>
    </row>
    <row r="16" spans="1:3" ht="12.75">
      <c r="A16">
        <f>A15+1</f>
        <v>26</v>
      </c>
      <c r="B16" s="8">
        <f aca="true" t="shared" si="0" ref="B16:B43">IF(B$6&gt;$A16,0,HYPGEOMDIST(B$4,MIN(B$2:B$3),MAX(B$2:B$3),$A16)*B$4/($A16+1))</f>
        <v>0.0929951690821256</v>
      </c>
      <c r="C16" s="8">
        <f>C15+B16</f>
        <v>0.1386473429951691</v>
      </c>
    </row>
    <row r="17" spans="1:3" ht="12.75">
      <c r="A17">
        <f aca="true" t="shared" si="1" ref="A17:A40">A16+1</f>
        <v>27</v>
      </c>
      <c r="B17" s="8">
        <f t="shared" si="0"/>
        <v>0.11956521739130435</v>
      </c>
      <c r="C17" s="8">
        <f aca="true" t="shared" si="2" ref="C17:C71">C16+B17</f>
        <v>0.25821256038647344</v>
      </c>
    </row>
    <row r="18" spans="1:3" ht="12.75">
      <c r="A18">
        <f t="shared" si="1"/>
        <v>28</v>
      </c>
      <c r="B18" s="8">
        <f t="shared" si="0"/>
        <v>0.1250624687656172</v>
      </c>
      <c r="C18" s="8">
        <f t="shared" si="2"/>
        <v>0.38327502915209066</v>
      </c>
    </row>
    <row r="19" spans="1:3" ht="12.75">
      <c r="A19">
        <f t="shared" si="1"/>
        <v>29</v>
      </c>
      <c r="B19" s="8">
        <f t="shared" si="0"/>
        <v>0.11672497084790938</v>
      </c>
      <c r="C19" s="8">
        <f t="shared" si="2"/>
        <v>0.5</v>
      </c>
    </row>
    <row r="20" spans="1:3" ht="12.75">
      <c r="A20">
        <f t="shared" si="1"/>
        <v>30</v>
      </c>
      <c r="B20" s="8">
        <f t="shared" si="0"/>
        <v>0.10166368428688882</v>
      </c>
      <c r="C20" s="8">
        <f t="shared" si="2"/>
        <v>0.6016636842868888</v>
      </c>
    </row>
    <row r="21" spans="1:3" ht="12.75">
      <c r="A21">
        <f t="shared" si="1"/>
        <v>31</v>
      </c>
      <c r="B21" s="8">
        <f t="shared" si="0"/>
        <v>0.08471973690574067</v>
      </c>
      <c r="C21" s="8">
        <f t="shared" si="2"/>
        <v>0.6863834211926294</v>
      </c>
    </row>
    <row r="22" spans="1:3" ht="12.75">
      <c r="A22">
        <f t="shared" si="1"/>
        <v>32</v>
      </c>
      <c r="B22" s="8">
        <f t="shared" si="0"/>
        <v>0.06858264416179007</v>
      </c>
      <c r="C22" s="8">
        <f t="shared" si="2"/>
        <v>0.7549660653544195</v>
      </c>
    </row>
    <row r="23" spans="1:3" ht="12.75">
      <c r="A23">
        <f t="shared" si="1"/>
        <v>33</v>
      </c>
      <c r="B23" s="8">
        <f t="shared" si="0"/>
        <v>0.054462688010833274</v>
      </c>
      <c r="C23" s="8">
        <f t="shared" si="2"/>
        <v>0.8094287533652528</v>
      </c>
    </row>
    <row r="24" spans="1:3" ht="12.75">
      <c r="A24">
        <f t="shared" si="1"/>
        <v>34</v>
      </c>
      <c r="B24" s="8">
        <f t="shared" si="0"/>
        <v>0.04270566329738358</v>
      </c>
      <c r="C24" s="8">
        <f t="shared" si="2"/>
        <v>0.8521344166626363</v>
      </c>
    </row>
    <row r="25" spans="1:3" ht="12.75">
      <c r="A25">
        <f t="shared" si="1"/>
        <v>35</v>
      </c>
      <c r="B25" s="8">
        <f t="shared" si="0"/>
        <v>0.033215515897964995</v>
      </c>
      <c r="C25" s="8">
        <f t="shared" si="2"/>
        <v>0.8853499325606013</v>
      </c>
    </row>
    <row r="26" spans="1:3" ht="12.75">
      <c r="A26">
        <f t="shared" si="1"/>
        <v>36</v>
      </c>
      <c r="B26" s="8">
        <f t="shared" si="0"/>
        <v>0.02570734031414981</v>
      </c>
      <c r="C26" s="8">
        <f t="shared" si="2"/>
        <v>0.9110572728747511</v>
      </c>
    </row>
    <row r="27" spans="1:3" ht="12.75">
      <c r="A27">
        <f t="shared" si="1"/>
        <v>37</v>
      </c>
      <c r="B27" s="8">
        <f t="shared" si="0"/>
        <v>0.019844262698641965</v>
      </c>
      <c r="C27" s="8">
        <f t="shared" si="2"/>
        <v>0.9309015355733931</v>
      </c>
    </row>
    <row r="28" spans="1:3" ht="12.75">
      <c r="A28">
        <f t="shared" si="1"/>
        <v>38</v>
      </c>
      <c r="B28" s="8">
        <f t="shared" si="0"/>
        <v>0.015303958018084814</v>
      </c>
      <c r="C28" s="8">
        <f t="shared" si="2"/>
        <v>0.9462054935914779</v>
      </c>
    </row>
    <row r="29" spans="1:3" ht="12.75">
      <c r="A29">
        <f t="shared" si="1"/>
        <v>39</v>
      </c>
      <c r="B29" s="8">
        <f t="shared" si="0"/>
        <v>0.011805910471094017</v>
      </c>
      <c r="C29" s="8">
        <f t="shared" si="2"/>
        <v>0.9580114040625719</v>
      </c>
    </row>
    <row r="30" spans="1:3" ht="12.75">
      <c r="A30">
        <f t="shared" si="1"/>
        <v>40</v>
      </c>
      <c r="B30" s="8">
        <f t="shared" si="0"/>
        <v>0.00911838613621082</v>
      </c>
      <c r="C30" s="8">
        <f t="shared" si="2"/>
        <v>0.9671297901987828</v>
      </c>
    </row>
    <row r="31" spans="1:3" ht="12.75">
      <c r="A31">
        <f t="shared" si="1"/>
        <v>41</v>
      </c>
      <c r="B31" s="8">
        <f t="shared" si="0"/>
        <v>0.0070558940339726555</v>
      </c>
      <c r="C31" s="8">
        <f t="shared" si="2"/>
        <v>0.9741856842327554</v>
      </c>
    </row>
    <row r="32" spans="1:3" ht="12.75">
      <c r="A32">
        <f t="shared" si="1"/>
        <v>42</v>
      </c>
      <c r="B32" s="8">
        <f t="shared" si="0"/>
        <v>0.0054729027595930195</v>
      </c>
      <c r="C32" s="8">
        <f t="shared" si="2"/>
        <v>0.9796585869923484</v>
      </c>
    </row>
    <row r="33" spans="1:3" ht="12.75">
      <c r="A33">
        <f t="shared" si="1"/>
        <v>43</v>
      </c>
      <c r="B33" s="8">
        <f t="shared" si="0"/>
        <v>0.004256702146350127</v>
      </c>
      <c r="C33" s="8">
        <f t="shared" si="2"/>
        <v>0.9839152891386985</v>
      </c>
    </row>
    <row r="34" spans="1:3" ht="12.75">
      <c r="A34">
        <f t="shared" si="1"/>
        <v>44</v>
      </c>
      <c r="B34" s="8">
        <f t="shared" si="0"/>
        <v>0.003320725534053256</v>
      </c>
      <c r="C34" s="8">
        <f t="shared" si="2"/>
        <v>0.9872360146727518</v>
      </c>
    </row>
    <row r="35" spans="1:3" ht="12.75">
      <c r="A35">
        <f t="shared" si="1"/>
        <v>45</v>
      </c>
      <c r="B35" s="8">
        <f t="shared" si="0"/>
        <v>0.0025988286788242872</v>
      </c>
      <c r="C35" s="8">
        <f t="shared" si="2"/>
        <v>0.9898348433515761</v>
      </c>
    </row>
    <row r="36" spans="1:3" ht="12.75">
      <c r="A36">
        <f t="shared" si="1"/>
        <v>46</v>
      </c>
      <c r="B36" s="8">
        <f t="shared" si="0"/>
        <v>0.0020406202898569643</v>
      </c>
      <c r="C36" s="8">
        <f t="shared" si="2"/>
        <v>0.9918754636414331</v>
      </c>
    </row>
    <row r="37" spans="1:3" ht="12.75">
      <c r="A37">
        <f t="shared" si="1"/>
        <v>47</v>
      </c>
      <c r="B37" s="8">
        <f t="shared" si="0"/>
        <v>0.001607761440493365</v>
      </c>
      <c r="C37" s="8">
        <f t="shared" si="2"/>
        <v>0.9934832250819264</v>
      </c>
    </row>
    <row r="38" spans="1:3" ht="12.75">
      <c r="A38">
        <f t="shared" si="1"/>
        <v>48</v>
      </c>
      <c r="B38" s="8">
        <f t="shared" si="0"/>
        <v>0.001271087350026254</v>
      </c>
      <c r="C38" s="8">
        <f t="shared" si="2"/>
        <v>0.9947543124319527</v>
      </c>
    </row>
    <row r="39" spans="1:3" ht="12.75">
      <c r="A39">
        <f t="shared" si="1"/>
        <v>49</v>
      </c>
      <c r="B39" s="8">
        <f t="shared" si="0"/>
        <v>0.0010083959643541615</v>
      </c>
      <c r="C39" s="8">
        <f t="shared" si="2"/>
        <v>0.9957627083963069</v>
      </c>
    </row>
    <row r="40" spans="1:3" ht="12.75">
      <c r="A40">
        <f t="shared" si="1"/>
        <v>50</v>
      </c>
      <c r="B40" s="8">
        <f t="shared" si="0"/>
        <v>0.0008027622775054695</v>
      </c>
      <c r="C40" s="8">
        <f t="shared" si="2"/>
        <v>0.9965654706738123</v>
      </c>
    </row>
    <row r="41" spans="1:13" ht="12.75">
      <c r="A41">
        <f aca="true" t="shared" si="3" ref="A41:A71">A40+1</f>
        <v>51</v>
      </c>
      <c r="B41" s="8">
        <f t="shared" si="0"/>
        <v>0.0006412598074747837</v>
      </c>
      <c r="C41" s="8">
        <f t="shared" si="2"/>
        <v>0.997206730481287</v>
      </c>
      <c r="I41" s="3"/>
      <c r="J41" s="1"/>
      <c r="K41" s="1"/>
      <c r="L41" s="1"/>
      <c r="M41" s="1"/>
    </row>
    <row r="42" spans="1:14" ht="12.75">
      <c r="A42">
        <f t="shared" si="3"/>
        <v>52</v>
      </c>
      <c r="B42">
        <f t="shared" si="0"/>
        <v>0.0005139937101143094</v>
      </c>
      <c r="C42">
        <f t="shared" si="2"/>
        <v>0.9977207241914013</v>
      </c>
      <c r="I42" s="3"/>
      <c r="J42" s="1"/>
      <c r="K42" s="1"/>
      <c r="L42" s="1"/>
      <c r="M42" s="1"/>
      <c r="N42" s="1"/>
    </row>
    <row r="43" spans="1:24" ht="12.75">
      <c r="A43">
        <f t="shared" si="3"/>
        <v>53</v>
      </c>
      <c r="B43">
        <f t="shared" si="0"/>
        <v>0.00041337060284325414</v>
      </c>
      <c r="C43">
        <f t="shared" si="2"/>
        <v>0.9981340947942446</v>
      </c>
      <c r="I43" s="4"/>
      <c r="J43" s="1"/>
      <c r="K43" s="1"/>
      <c r="L43" s="1"/>
      <c r="M43" s="1"/>
      <c r="N43" s="1"/>
      <c r="P43" s="2"/>
      <c r="Q43" s="2"/>
      <c r="R43" s="2"/>
      <c r="S43" s="2"/>
      <c r="U43" s="2"/>
      <c r="V43" s="2"/>
      <c r="W43" s="2"/>
      <c r="X43" s="2"/>
    </row>
    <row r="44" spans="1:19" ht="12.75">
      <c r="A44">
        <f t="shared" si="3"/>
        <v>54</v>
      </c>
      <c r="B44">
        <f aca="true" t="shared" si="4" ref="B44:B71">IF(B$6&gt;$A44,0,HYPGEOMDIST(B$4,MIN(B$2:B$3),MAX(B$2:B$3),$A44)*B$4/($A44+1))</f>
        <v>0.00033354731401835</v>
      </c>
      <c r="C44">
        <f t="shared" si="2"/>
        <v>0.998467642108263</v>
      </c>
      <c r="N44" s="1"/>
      <c r="P44" s="2"/>
      <c r="Q44" s="2"/>
      <c r="R44" s="2"/>
      <c r="S44" s="2"/>
    </row>
    <row r="45" spans="1:19" ht="12.75">
      <c r="A45">
        <f t="shared" si="3"/>
        <v>55</v>
      </c>
      <c r="B45">
        <f t="shared" si="4"/>
        <v>0.0002700144923005688</v>
      </c>
      <c r="C45">
        <f t="shared" si="2"/>
        <v>0.9987376566005636</v>
      </c>
      <c r="P45" s="2"/>
      <c r="Q45" s="2"/>
      <c r="R45" s="2"/>
      <c r="S45" s="2"/>
    </row>
    <row r="46" spans="1:3" ht="12.75">
      <c r="A46">
        <f t="shared" si="3"/>
        <v>56</v>
      </c>
      <c r="B46">
        <f t="shared" si="4"/>
        <v>0.00021928171842179763</v>
      </c>
      <c r="C46">
        <f t="shared" si="2"/>
        <v>0.9989569383189854</v>
      </c>
    </row>
    <row r="47" spans="1:3" ht="12.75">
      <c r="A47">
        <f t="shared" si="3"/>
        <v>57</v>
      </c>
      <c r="B47">
        <f t="shared" si="4"/>
        <v>0.00017863898612810236</v>
      </c>
      <c r="C47">
        <f t="shared" si="2"/>
        <v>0.9991355773051135</v>
      </c>
    </row>
    <row r="48" spans="1:3" ht="12.75">
      <c r="A48">
        <f t="shared" si="3"/>
        <v>58</v>
      </c>
      <c r="B48">
        <f t="shared" si="4"/>
        <v>0.00014597566868505948</v>
      </c>
      <c r="C48">
        <f t="shared" si="2"/>
        <v>0.9992815529737985</v>
      </c>
    </row>
    <row r="49" spans="1:3" ht="12.75">
      <c r="A49">
        <f t="shared" si="3"/>
        <v>59</v>
      </c>
      <c r="B49">
        <f t="shared" si="4"/>
        <v>0.00011964280296148019</v>
      </c>
      <c r="C49">
        <f t="shared" si="2"/>
        <v>0.99940119577676</v>
      </c>
    </row>
    <row r="50" spans="1:3" ht="12.75">
      <c r="A50">
        <f t="shared" si="3"/>
        <v>60</v>
      </c>
      <c r="B50">
        <f t="shared" si="4"/>
        <v>9.834806519784426E-05</v>
      </c>
      <c r="C50">
        <f t="shared" si="2"/>
        <v>0.9994995438419578</v>
      </c>
    </row>
    <row r="51" spans="1:3" ht="12.75">
      <c r="A51">
        <f t="shared" si="3"/>
        <v>61</v>
      </c>
      <c r="B51">
        <f t="shared" si="4"/>
        <v>8.107546593370681E-05</v>
      </c>
      <c r="C51">
        <f t="shared" si="2"/>
        <v>0.9995806193078915</v>
      </c>
    </row>
    <row r="52" spans="1:3" ht="12.75">
      <c r="A52">
        <f t="shared" si="3"/>
        <v>62</v>
      </c>
      <c r="B52">
        <f t="shared" si="4"/>
        <v>6.7023776428251E-05</v>
      </c>
      <c r="C52">
        <f t="shared" si="2"/>
        <v>0.9996476430843197</v>
      </c>
    </row>
    <row r="53" spans="1:3" ht="12.75">
      <c r="A53">
        <f t="shared" si="3"/>
        <v>63</v>
      </c>
      <c r="B53">
        <f t="shared" si="4"/>
        <v>5.555918309183959E-05</v>
      </c>
      <c r="C53">
        <f t="shared" si="2"/>
        <v>0.9997032022674116</v>
      </c>
    </row>
    <row r="54" spans="1:3" ht="12.75">
      <c r="A54">
        <f t="shared" si="3"/>
        <v>64</v>
      </c>
      <c r="B54">
        <f t="shared" si="4"/>
        <v>4.6178776636886025E-05</v>
      </c>
      <c r="C54">
        <f t="shared" si="2"/>
        <v>0.9997493810440485</v>
      </c>
    </row>
    <row r="55" spans="1:3" ht="12.75">
      <c r="A55">
        <f t="shared" si="3"/>
        <v>65</v>
      </c>
      <c r="B55">
        <f t="shared" si="4"/>
        <v>3.84823138640717E-05</v>
      </c>
      <c r="C55">
        <f t="shared" si="2"/>
        <v>0.9997878633579126</v>
      </c>
    </row>
    <row r="56" spans="1:3" ht="12.75">
      <c r="A56">
        <f t="shared" si="3"/>
        <v>66</v>
      </c>
      <c r="B56">
        <f t="shared" si="4"/>
        <v>3.215031318458118E-05</v>
      </c>
      <c r="C56">
        <f t="shared" si="2"/>
        <v>0.9998200136710972</v>
      </c>
    </row>
    <row r="57" spans="1:3" ht="12.75">
      <c r="A57">
        <f t="shared" si="3"/>
        <v>67</v>
      </c>
      <c r="B57">
        <f t="shared" si="4"/>
        <v>2.69270130033327E-05</v>
      </c>
      <c r="C57">
        <f t="shared" si="2"/>
        <v>0.9998469406841005</v>
      </c>
    </row>
    <row r="58" spans="1:3" ht="12.75">
      <c r="A58">
        <f t="shared" si="3"/>
        <v>68</v>
      </c>
      <c r="B58">
        <f t="shared" si="4"/>
        <v>2.260707428085669E-05</v>
      </c>
      <c r="C58">
        <f t="shared" si="2"/>
        <v>0.9998695477583813</v>
      </c>
    </row>
    <row r="59" spans="1:3" ht="12.75">
      <c r="A59">
        <f t="shared" si="3"/>
        <v>69</v>
      </c>
      <c r="B59">
        <f t="shared" si="4"/>
        <v>1.902517419999367E-05</v>
      </c>
      <c r="C59">
        <f t="shared" si="2"/>
        <v>0.9998885729325814</v>
      </c>
    </row>
    <row r="60" spans="1:3" ht="12.75">
      <c r="A60">
        <f t="shared" si="3"/>
        <v>70</v>
      </c>
      <c r="B60">
        <f t="shared" si="4"/>
        <v>1.6047838644439105E-05</v>
      </c>
      <c r="C60">
        <f t="shared" si="2"/>
        <v>0.9999046207712258</v>
      </c>
    </row>
    <row r="61" spans="1:3" ht="12.75">
      <c r="A61">
        <f t="shared" si="3"/>
        <v>71</v>
      </c>
      <c r="B61">
        <f t="shared" si="4"/>
        <v>1.3567013346748036E-05</v>
      </c>
      <c r="C61">
        <f t="shared" si="2"/>
        <v>0.9999181877845725</v>
      </c>
    </row>
    <row r="62" spans="1:3" ht="12.75">
      <c r="A62">
        <f t="shared" si="3"/>
        <v>72</v>
      </c>
      <c r="B62">
        <f t="shared" si="4"/>
        <v>1.1494989157387508E-05</v>
      </c>
      <c r="C62">
        <f t="shared" si="2"/>
        <v>0.99992968277373</v>
      </c>
    </row>
    <row r="63" spans="1:3" ht="12.75">
      <c r="A63">
        <f t="shared" si="3"/>
        <v>73</v>
      </c>
      <c r="B63">
        <f t="shared" si="4"/>
        <v>9.760384937691648E-06</v>
      </c>
      <c r="C63">
        <f t="shared" si="2"/>
        <v>0.9999394431586677</v>
      </c>
    </row>
    <row r="64" spans="1:3" ht="12.75">
      <c r="A64">
        <f t="shared" si="3"/>
        <v>74</v>
      </c>
      <c r="B64">
        <f t="shared" si="4"/>
        <v>8.304958829975997E-06</v>
      </c>
      <c r="C64">
        <f t="shared" si="2"/>
        <v>0.9999477481174976</v>
      </c>
    </row>
    <row r="65" spans="1:3" ht="12.75">
      <c r="A65">
        <f t="shared" si="3"/>
        <v>75</v>
      </c>
      <c r="B65">
        <f t="shared" si="4"/>
        <v>7.081070160295318E-06</v>
      </c>
      <c r="C65">
        <f t="shared" si="2"/>
        <v>0.999954829187658</v>
      </c>
    </row>
    <row r="66" spans="1:3" ht="12.75">
      <c r="A66">
        <f t="shared" si="3"/>
        <v>76</v>
      </c>
      <c r="B66">
        <f t="shared" si="4"/>
        <v>6.049653778403566E-06</v>
      </c>
      <c r="C66">
        <f t="shared" si="2"/>
        <v>0.9999608788414364</v>
      </c>
    </row>
    <row r="67" spans="1:3" ht="12.75">
      <c r="A67">
        <f t="shared" si="3"/>
        <v>77</v>
      </c>
      <c r="B67">
        <f t="shared" si="4"/>
        <v>5.17859909236124E-06</v>
      </c>
      <c r="C67">
        <f t="shared" si="2"/>
        <v>0.9999660574405287</v>
      </c>
    </row>
    <row r="68" spans="1:3" ht="12.75">
      <c r="A68">
        <f t="shared" si="3"/>
        <v>78</v>
      </c>
      <c r="B68">
        <f t="shared" si="4"/>
        <v>4.441449567869404E-06</v>
      </c>
      <c r="C68">
        <f t="shared" si="2"/>
        <v>0.9999704988900966</v>
      </c>
    </row>
    <row r="69" spans="1:3" ht="12.75">
      <c r="A69">
        <f t="shared" si="3"/>
        <v>79</v>
      </c>
      <c r="B69">
        <f t="shared" si="4"/>
        <v>3.816356665724824E-06</v>
      </c>
      <c r="C69">
        <f t="shared" si="2"/>
        <v>0.9999743152467623</v>
      </c>
    </row>
    <row r="70" spans="1:3" ht="12.75">
      <c r="A70">
        <f t="shared" si="3"/>
        <v>80</v>
      </c>
      <c r="B70">
        <f t="shared" si="4"/>
        <v>3.2852363216733326E-06</v>
      </c>
      <c r="C70">
        <f t="shared" si="2"/>
        <v>0.9999776004830839</v>
      </c>
    </row>
    <row r="71" spans="1:3" ht="12.75">
      <c r="A71">
        <f t="shared" si="3"/>
        <v>81</v>
      </c>
      <c r="B71">
        <f t="shared" si="4"/>
        <v>2.8330870718263055E-06</v>
      </c>
      <c r="C71">
        <f t="shared" si="2"/>
        <v>0.9999804335701558</v>
      </c>
    </row>
    <row r="73" spans="1:2" ht="12.75">
      <c r="A73" t="s">
        <v>7</v>
      </c>
      <c r="B73">
        <f>SUM(B15:B71)</f>
        <v>0.9999804335701558</v>
      </c>
    </row>
  </sheetData>
  <printOptions/>
  <pageMargins left="0.75" right="0.75" top="1" bottom="1" header="0.5" footer="0.5"/>
  <pageSetup horizontalDpi="96" verticalDpi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Lyle W. Konigsberg</dc:creator>
  <cp:keywords/>
  <dc:description/>
  <cp:lastModifiedBy>Lyle W. Konigsberg</cp:lastModifiedBy>
  <dcterms:created xsi:type="dcterms:W3CDTF">2002-07-20T00:33:00Z</dcterms:created>
  <dcterms:modified xsi:type="dcterms:W3CDTF">2003-07-02T19:27:33Z</dcterms:modified>
  <cp:category/>
  <cp:version/>
  <cp:contentType/>
  <cp:contentStatus/>
</cp:coreProperties>
</file>